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행정지원부\2. 계약\2022\★총괄\계약목록\"/>
    </mc:Choice>
  </mc:AlternateContent>
  <bookViews>
    <workbookView xWindow="0" yWindow="0" windowWidth="3630" windowHeight="7995" activeTab="1"/>
  </bookViews>
  <sheets>
    <sheet name="공시용" sheetId="2" r:id="rId1"/>
    <sheet name="내부용" sheetId="3" r:id="rId2"/>
  </sheets>
  <definedNames>
    <definedName name="_xlnm._FilterDatabase" localSheetId="0" hidden="1">공시용!$B$4:$I$13</definedName>
    <definedName name="_xlnm._FilterDatabase" localSheetId="1" hidden="1">내부용!$A$4:$O$20</definedName>
    <definedName name="_xlnm.Print_Area" localSheetId="1">내부용!$A$1:$O$21</definedName>
    <definedName name="_xlnm.Print_Titles" localSheetId="0">공시용!$4:$4</definedName>
    <definedName name="_xlnm.Print_Titles" localSheetId="1">내부용!$4:$4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21" i="3" l="1"/>
  <c r="I11" i="3"/>
  <c r="I9" i="3"/>
  <c r="I5" i="3"/>
  <c r="I12" i="3"/>
  <c r="I18" i="3"/>
  <c r="I6" i="3" l="1"/>
  <c r="I8" i="3"/>
  <c r="I16" i="3"/>
  <c r="I17" i="3" l="1"/>
  <c r="I13" i="3"/>
  <c r="I10" i="3"/>
  <c r="I7" i="3"/>
  <c r="I15" i="3"/>
  <c r="I14" i="3" l="1"/>
  <c r="I20" i="3"/>
  <c r="I19" i="3"/>
</calcChain>
</file>

<file path=xl/sharedStrings.xml><?xml version="1.0" encoding="utf-8"?>
<sst xmlns="http://schemas.openxmlformats.org/spreadsheetml/2006/main" count="174" uniqueCount="86">
  <si>
    <t>연번</t>
    <phoneticPr fontId="5" type="noConversion"/>
  </si>
  <si>
    <t>구분</t>
    <phoneticPr fontId="3" type="noConversion"/>
  </si>
  <si>
    <t>계약명</t>
    <phoneticPr fontId="5" type="noConversion"/>
  </si>
  <si>
    <t>계약일자</t>
    <phoneticPr fontId="5" type="noConversion"/>
  </si>
  <si>
    <t>예정각격(A)</t>
    <phoneticPr fontId="3" type="noConversion"/>
  </si>
  <si>
    <t>계약금액(천원)(B)</t>
    <phoneticPr fontId="5" type="noConversion"/>
  </si>
  <si>
    <t>예정률(B/A)</t>
    <phoneticPr fontId="3" type="noConversion"/>
  </si>
  <si>
    <t>계약방법
(구체적으로 기술)</t>
    <phoneticPr fontId="5" type="noConversion"/>
  </si>
  <si>
    <t>준공일자
(준공검사일자)</t>
    <phoneticPr fontId="5" type="noConversion"/>
  </si>
  <si>
    <t>준공금액(천원)</t>
    <phoneticPr fontId="5" type="noConversion"/>
  </si>
  <si>
    <t>하자담보책임기간만료일</t>
    <phoneticPr fontId="5" type="noConversion"/>
  </si>
  <si>
    <t>비고</t>
    <phoneticPr fontId="5" type="noConversion"/>
  </si>
  <si>
    <t>공개여부</t>
    <phoneticPr fontId="3" type="noConversion"/>
  </si>
  <si>
    <t>총 건수</t>
    <phoneticPr fontId="5" type="noConversion"/>
  </si>
  <si>
    <t>총 액</t>
    <phoneticPr fontId="5" type="noConversion"/>
  </si>
  <si>
    <t>계약금액(천원)(B)</t>
    <phoneticPr fontId="5" type="noConversion"/>
  </si>
  <si>
    <t>계약처</t>
    <phoneticPr fontId="3" type="noConversion"/>
  </si>
  <si>
    <t>대표자</t>
    <phoneticPr fontId="5" type="noConversion"/>
  </si>
  <si>
    <t>대표자</t>
    <phoneticPr fontId="5" type="noConversion"/>
  </si>
  <si>
    <t>계약처</t>
    <phoneticPr fontId="5" type="noConversion"/>
  </si>
  <si>
    <t>수의계약</t>
    <phoneticPr fontId="3" type="noConversion"/>
  </si>
  <si>
    <t>수의계약</t>
    <phoneticPr fontId="3" type="noConversion"/>
  </si>
  <si>
    <t>수의계약</t>
    <phoneticPr fontId="3" type="noConversion"/>
  </si>
  <si>
    <t>수의계약</t>
    <phoneticPr fontId="3" type="noConversion"/>
  </si>
  <si>
    <t>수의계약</t>
    <phoneticPr fontId="3" type="noConversion"/>
  </si>
  <si>
    <t>용역</t>
    <phoneticPr fontId="3" type="noConversion"/>
  </si>
  <si>
    <t>노원문화재단 수의계약 계약현황(2022-7월)</t>
    <phoneticPr fontId="5" type="noConversion"/>
  </si>
  <si>
    <t>2022 노원구립 청소년교향악단 단복제작 계약</t>
    <phoneticPr fontId="3" type="noConversion"/>
  </si>
  <si>
    <t>월계수테일러</t>
    <phoneticPr fontId="3" type="noConversion"/>
  </si>
  <si>
    <t>이식재</t>
    <phoneticPr fontId="3" type="noConversion"/>
  </si>
  <si>
    <t>노원구립 민속예술단 단복제작 계약</t>
    <phoneticPr fontId="3" type="noConversion"/>
  </si>
  <si>
    <t>물품</t>
    <phoneticPr fontId="3" type="noConversion"/>
  </si>
  <si>
    <t>물품</t>
    <phoneticPr fontId="3" type="noConversion"/>
  </si>
  <si>
    <t>제일한복</t>
    <phoneticPr fontId="3" type="noConversion"/>
  </si>
  <si>
    <t>한말선</t>
    <phoneticPr fontId="3" type="noConversion"/>
  </si>
  <si>
    <t>&lt;2022 각심재 고택음악회&gt;공연단체 'THE 광대(도는 놈, 띄는 놈, 나는 놈)' 계약</t>
    <phoneticPr fontId="3" type="noConversion"/>
  </si>
  <si>
    <t>용역</t>
    <phoneticPr fontId="3" type="noConversion"/>
  </si>
  <si>
    <t>THE 광대</t>
    <phoneticPr fontId="3" type="noConversion"/>
  </si>
  <si>
    <t>안대천</t>
    <phoneticPr fontId="3" type="noConversion"/>
  </si>
  <si>
    <t>&lt;2022 각심재 고택음악회&gt; 공연단체 '이원아트팩토리(한국남자)' 계약</t>
    <phoneticPr fontId="3" type="noConversion"/>
  </si>
  <si>
    <t>이원아트팩토리</t>
    <phoneticPr fontId="3" type="noConversion"/>
  </si>
  <si>
    <t>이지연</t>
    <phoneticPr fontId="3" type="noConversion"/>
  </si>
  <si>
    <t>&lt;2022 각심재 고택음악회&gt; 음향 및 조명 시스템, 집기류 렌탈 계약</t>
    <phoneticPr fontId="3" type="noConversion"/>
  </si>
  <si>
    <t>용역</t>
    <phoneticPr fontId="3" type="noConversion"/>
  </si>
  <si>
    <t>에이치케이 엔터프로</t>
    <phoneticPr fontId="3" type="noConversion"/>
  </si>
  <si>
    <t>조경식</t>
    <phoneticPr fontId="3" type="noConversion"/>
  </si>
  <si>
    <t>2022 기술입은 문화예술 교육 '내가 사는 또 다른 세상, 노원!' 아카이빙 및 기록영상 제작 용역 계약</t>
    <phoneticPr fontId="3" type="noConversion"/>
  </si>
  <si>
    <t>엔디자이너스</t>
    <phoneticPr fontId="3" type="noConversion"/>
  </si>
  <si>
    <t>김유석</t>
    <phoneticPr fontId="3" type="noConversion"/>
  </si>
  <si>
    <t>2022 기술입은 문화예술 교육 '내가 사는 또 다른 세상, 노원!' 홍보물 디자인 및 제작, 교재 제작 계약</t>
    <phoneticPr fontId="3" type="noConversion"/>
  </si>
  <si>
    <t>덕화맨숀</t>
    <phoneticPr fontId="3" type="noConversion"/>
  </si>
  <si>
    <t>최동준</t>
    <phoneticPr fontId="3" type="noConversion"/>
  </si>
  <si>
    <t>2022 노닥노닥 &lt;프로그램 기획 및 운영&gt; 용역 계약(베토벤하우스)</t>
    <phoneticPr fontId="3" type="noConversion"/>
  </si>
  <si>
    <t>베토벤하우스</t>
    <phoneticPr fontId="3" type="noConversion"/>
  </si>
  <si>
    <t>김금선</t>
    <phoneticPr fontId="3" type="noConversion"/>
  </si>
  <si>
    <t>2022 노닥노닥 &lt;프로그램 기획 및 운영&gt; 용역 계약(우크반)</t>
    <phoneticPr fontId="3" type="noConversion"/>
  </si>
  <si>
    <t>우크반</t>
    <phoneticPr fontId="3" type="noConversion"/>
  </si>
  <si>
    <t>한기홍</t>
    <phoneticPr fontId="3" type="noConversion"/>
  </si>
  <si>
    <t>2022 노원문화재단 신진작가 제주 교류전 작품 운송 계약</t>
    <phoneticPr fontId="3" type="noConversion"/>
  </si>
  <si>
    <t>영신테크</t>
    <phoneticPr fontId="3" type="noConversion"/>
  </si>
  <si>
    <t>허경식</t>
    <phoneticPr fontId="3" type="noConversion"/>
  </si>
  <si>
    <t>2022 시각예술지원사업 &lt;한 평의 작업실&gt; 홍보물 제작 계약</t>
    <phoneticPr fontId="3" type="noConversion"/>
  </si>
  <si>
    <t>파이카</t>
    <phoneticPr fontId="3" type="noConversion"/>
  </si>
  <si>
    <t>하지훈 외 1명</t>
    <phoneticPr fontId="3" type="noConversion"/>
  </si>
  <si>
    <t>2022 어린이극장 기획공연 &lt;거인 이야기&gt; 계약</t>
    <phoneticPr fontId="3" type="noConversion"/>
  </si>
  <si>
    <t>하땅세</t>
    <phoneticPr fontId="3" type="noConversion"/>
  </si>
  <si>
    <t>문숙경</t>
    <phoneticPr fontId="3" type="noConversion"/>
  </si>
  <si>
    <t>2022 어린이극장 방방곡곡 문화공감 문예회관 기획
 &lt;가족극장 공연예술놀이터&gt; 홍보물 및 참여형콘텐츠 기획 및 제작 계약</t>
    <phoneticPr fontId="3" type="noConversion"/>
  </si>
  <si>
    <t>카프카 디자인</t>
    <phoneticPr fontId="3" type="noConversion"/>
  </si>
  <si>
    <t>신지언</t>
    <phoneticPr fontId="3" type="noConversion"/>
  </si>
  <si>
    <t>경춘선숲길 갤러리&lt;현대미술거장전&gt; 전시 용역 계약</t>
    <phoneticPr fontId="3" type="noConversion"/>
  </si>
  <si>
    <t>주식회사 아트스퀘어</t>
    <phoneticPr fontId="3" type="noConversion"/>
  </si>
  <si>
    <t>최샘터</t>
    <phoneticPr fontId="3" type="noConversion"/>
  </si>
  <si>
    <t>기획공연 &lt;세 남자의 11시 콘서트&gt; 공연계약</t>
    <phoneticPr fontId="3" type="noConversion"/>
  </si>
  <si>
    <t>서울예술기획㈜</t>
    <phoneticPr fontId="3" type="noConversion"/>
  </si>
  <si>
    <t>손정연</t>
    <phoneticPr fontId="3" type="noConversion"/>
  </si>
  <si>
    <t>방방곡곡 문화공감 문예회관 기획&lt;가족극장 공연예술놀이터&gt;행사현장조성 기획 및 제작 계약</t>
    <phoneticPr fontId="3" type="noConversion"/>
  </si>
  <si>
    <t>램레이드</t>
    <phoneticPr fontId="3" type="noConversion"/>
  </si>
  <si>
    <t>한예슬</t>
    <phoneticPr fontId="3" type="noConversion"/>
  </si>
  <si>
    <t>부</t>
    <phoneticPr fontId="3" type="noConversion"/>
  </si>
  <si>
    <t>여</t>
    <phoneticPr fontId="3" type="noConversion"/>
  </si>
  <si>
    <t>보조금</t>
    <phoneticPr fontId="3" type="noConversion"/>
  </si>
  <si>
    <t>보조금</t>
    <phoneticPr fontId="3" type="noConversion"/>
  </si>
  <si>
    <t>총 9건</t>
    <phoneticPr fontId="5" type="noConversion"/>
  </si>
  <si>
    <t>16건</t>
    <phoneticPr fontId="5" type="noConversion"/>
  </si>
  <si>
    <t>노원문화재단 수의계약 계약현황(2022-7월)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</si>
</sst>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m&quot;/&quot;d;@"/>
  </numFmts>
  <fonts count="1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8"/>
      <name val="맑은 고딕"/>
      <family val="3"/>
      <charset val="129"/>
    </font>
    <font>
      <sz val="14"/>
      <color theme="1"/>
      <name val="휴먼모음T"/>
      <family val="1"/>
      <charset val="129"/>
    </font>
    <font>
      <sz val="14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4" fontId="0" fillId="0" borderId="0" xfId="0" applyNumberFormat="1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2" applyFont="1" applyAlignment="1">
      <alignment horizontal="center" vertical="center"/>
    </xf>
    <xf numFmtId="9" fontId="7" fillId="0" borderId="0" xfId="2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vertical="center" shrinkToFit="1"/>
    </xf>
    <xf numFmtId="9" fontId="9" fillId="0" borderId="1" xfId="2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4" fontId="9" fillId="3" borderId="1" xfId="0" applyNumberFormat="1" applyFont="1" applyFill="1" applyBorder="1" applyAlignment="1">
      <alignment horizontal="center" vertical="center" shrinkToFit="1"/>
    </xf>
    <xf numFmtId="176" fontId="9" fillId="3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41" fontId="9" fillId="0" borderId="1" xfId="1" applyFont="1" applyBorder="1" applyAlignment="1">
      <alignment horizontal="center" vertical="center"/>
    </xf>
    <xf numFmtId="41" fontId="9" fillId="0" borderId="1" xfId="1" applyFont="1" applyBorder="1" applyAlignment="1">
      <alignment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41" fontId="10" fillId="2" borderId="1" xfId="1" applyFont="1" applyFill="1" applyBorder="1" applyAlignment="1">
      <alignment horizontal="center" vertical="center" wrapText="1"/>
    </xf>
    <xf numFmtId="9" fontId="10" fillId="2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>
      <alignment vertical="center"/>
    </xf>
    <xf numFmtId="41" fontId="9" fillId="0" borderId="0" xfId="1" applyFont="1">
      <alignment vertical="center"/>
    </xf>
    <xf numFmtId="9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41" fontId="7" fillId="0" borderId="0" xfId="1" applyFont="1" applyAlignment="1">
      <alignment vertical="center"/>
    </xf>
    <xf numFmtId="41" fontId="8" fillId="2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"/>
  <sheetViews>
    <sheetView zoomScaleNormal="100" workbookViewId="0">
      <selection activeCell="B3" sqref="B3:F3"/>
    </sheetView>
  </sheetViews>
  <sheetFormatPr defaultRowHeight="16.5" x14ac:dyDescent="0.3"/>
  <cols>
    <col min="2" max="2" width="6.125" customWidth="1"/>
    <col min="3" max="3" width="7.125" customWidth="1"/>
    <col min="4" max="4" width="93.25" style="10" bestFit="1" customWidth="1"/>
    <col min="5" max="5" width="13.875" style="1" customWidth="1"/>
    <col min="6" max="6" width="34.875" bestFit="1" customWidth="1"/>
    <col min="7" max="7" width="11.375" bestFit="1" customWidth="1"/>
    <col min="8" max="8" width="16.625" style="2" bestFit="1" customWidth="1"/>
    <col min="9" max="9" width="27.625" style="3" customWidth="1"/>
  </cols>
  <sheetData>
    <row r="1" spans="2:9" x14ac:dyDescent="0.3">
      <c r="B1" s="44"/>
      <c r="C1" s="44"/>
      <c r="D1" s="44"/>
    </row>
    <row r="2" spans="2:9" ht="44.1" customHeight="1" x14ac:dyDescent="0.3">
      <c r="B2" s="45" t="s">
        <v>85</v>
      </c>
      <c r="C2" s="45"/>
      <c r="D2" s="45"/>
      <c r="E2" s="45"/>
      <c r="F2" s="45"/>
      <c r="G2" s="45"/>
      <c r="H2" s="45"/>
      <c r="I2" s="45"/>
    </row>
    <row r="3" spans="2:9" s="5" customFormat="1" ht="33.75" customHeight="1" x14ac:dyDescent="0.3">
      <c r="B3" s="46"/>
      <c r="C3" s="46"/>
      <c r="D3" s="46"/>
      <c r="E3" s="46"/>
      <c r="F3" s="46"/>
      <c r="G3" s="42"/>
      <c r="H3" s="40"/>
      <c r="I3" s="6"/>
    </row>
    <row r="4" spans="2:9" ht="37.5" customHeight="1" x14ac:dyDescent="0.3">
      <c r="B4" s="7" t="s">
        <v>0</v>
      </c>
      <c r="C4" s="7" t="s">
        <v>1</v>
      </c>
      <c r="D4" s="7" t="s">
        <v>2</v>
      </c>
      <c r="E4" s="8" t="s">
        <v>3</v>
      </c>
      <c r="F4" s="7" t="s">
        <v>19</v>
      </c>
      <c r="G4" s="13" t="s">
        <v>18</v>
      </c>
      <c r="H4" s="41" t="s">
        <v>15</v>
      </c>
      <c r="I4" s="7" t="s">
        <v>7</v>
      </c>
    </row>
    <row r="5" spans="2:9" ht="52.5" customHeight="1" x14ac:dyDescent="0.3">
      <c r="B5" s="9">
        <v>1</v>
      </c>
      <c r="C5" s="15" t="s">
        <v>31</v>
      </c>
      <c r="D5" s="43" t="s">
        <v>27</v>
      </c>
      <c r="E5" s="37">
        <v>44747</v>
      </c>
      <c r="F5" s="37" t="s">
        <v>28</v>
      </c>
      <c r="G5" s="39" t="s">
        <v>29</v>
      </c>
      <c r="H5" s="18">
        <v>6144600</v>
      </c>
      <c r="I5" s="20" t="s">
        <v>20</v>
      </c>
    </row>
    <row r="6" spans="2:9" ht="52.5" customHeight="1" x14ac:dyDescent="0.3">
      <c r="B6" s="9">
        <v>2</v>
      </c>
      <c r="C6" s="15" t="s">
        <v>25</v>
      </c>
      <c r="D6" s="43" t="s">
        <v>67</v>
      </c>
      <c r="E6" s="37">
        <v>44750</v>
      </c>
      <c r="F6" s="37" t="s">
        <v>68</v>
      </c>
      <c r="G6" s="39" t="s">
        <v>69</v>
      </c>
      <c r="H6" s="18">
        <v>7000000</v>
      </c>
      <c r="I6" s="20" t="s">
        <v>20</v>
      </c>
    </row>
    <row r="7" spans="2:9" ht="52.5" customHeight="1" x14ac:dyDescent="0.3">
      <c r="B7" s="9">
        <v>3</v>
      </c>
      <c r="C7" s="15" t="s">
        <v>25</v>
      </c>
      <c r="D7" s="43" t="s">
        <v>76</v>
      </c>
      <c r="E7" s="37">
        <v>44750</v>
      </c>
      <c r="F7" s="37" t="s">
        <v>77</v>
      </c>
      <c r="G7" s="39" t="s">
        <v>78</v>
      </c>
      <c r="H7" s="18">
        <v>7000000</v>
      </c>
      <c r="I7" s="20" t="s">
        <v>21</v>
      </c>
    </row>
    <row r="8" spans="2:9" ht="52.5" customHeight="1" x14ac:dyDescent="0.3">
      <c r="B8" s="9">
        <v>4</v>
      </c>
      <c r="C8" s="15" t="s">
        <v>25</v>
      </c>
      <c r="D8" s="43" t="s">
        <v>49</v>
      </c>
      <c r="E8" s="37">
        <v>44755</v>
      </c>
      <c r="F8" s="37" t="s">
        <v>50</v>
      </c>
      <c r="G8" s="39" t="s">
        <v>51</v>
      </c>
      <c r="H8" s="18">
        <v>6468000</v>
      </c>
      <c r="I8" s="20" t="s">
        <v>21</v>
      </c>
    </row>
    <row r="9" spans="2:9" ht="52.5" customHeight="1" x14ac:dyDescent="0.3">
      <c r="B9" s="9">
        <v>5</v>
      </c>
      <c r="C9" s="15" t="s">
        <v>25</v>
      </c>
      <c r="D9" s="43" t="s">
        <v>61</v>
      </c>
      <c r="E9" s="37">
        <v>44756</v>
      </c>
      <c r="F9" s="37" t="s">
        <v>62</v>
      </c>
      <c r="G9" s="39" t="s">
        <v>63</v>
      </c>
      <c r="H9" s="18">
        <v>3300000</v>
      </c>
      <c r="I9" s="20" t="s">
        <v>20</v>
      </c>
    </row>
    <row r="10" spans="2:9" ht="52.5" customHeight="1" x14ac:dyDescent="0.3">
      <c r="B10" s="9">
        <v>6</v>
      </c>
      <c r="C10" s="15" t="s">
        <v>25</v>
      </c>
      <c r="D10" s="43" t="s">
        <v>42</v>
      </c>
      <c r="E10" s="37">
        <v>44764</v>
      </c>
      <c r="F10" s="37" t="s">
        <v>44</v>
      </c>
      <c r="G10" s="39" t="s">
        <v>45</v>
      </c>
      <c r="H10" s="18">
        <v>19261000</v>
      </c>
      <c r="I10" s="20" t="s">
        <v>21</v>
      </c>
    </row>
    <row r="11" spans="2:9" ht="52.5" customHeight="1" x14ac:dyDescent="0.3">
      <c r="B11" s="9">
        <v>7</v>
      </c>
      <c r="C11" s="15" t="s">
        <v>32</v>
      </c>
      <c r="D11" s="43" t="s">
        <v>30</v>
      </c>
      <c r="E11" s="37">
        <v>44769</v>
      </c>
      <c r="F11" s="37" t="s">
        <v>33</v>
      </c>
      <c r="G11" s="39" t="s">
        <v>34</v>
      </c>
      <c r="H11" s="18">
        <v>20615000</v>
      </c>
      <c r="I11" s="20" t="s">
        <v>20</v>
      </c>
    </row>
    <row r="12" spans="2:9" ht="52.5" customHeight="1" x14ac:dyDescent="0.3">
      <c r="B12" s="9">
        <v>8</v>
      </c>
      <c r="C12" s="15" t="s">
        <v>25</v>
      </c>
      <c r="D12" s="43" t="s">
        <v>58</v>
      </c>
      <c r="E12" s="37">
        <v>44769</v>
      </c>
      <c r="F12" s="37" t="s">
        <v>59</v>
      </c>
      <c r="G12" s="39" t="s">
        <v>60</v>
      </c>
      <c r="H12" s="18">
        <v>5500000</v>
      </c>
      <c r="I12" s="20" t="s">
        <v>20</v>
      </c>
    </row>
    <row r="13" spans="2:9" ht="52.5" customHeight="1" x14ac:dyDescent="0.3">
      <c r="B13" s="9">
        <v>9</v>
      </c>
      <c r="C13" s="15" t="s">
        <v>25</v>
      </c>
      <c r="D13" s="43" t="s">
        <v>46</v>
      </c>
      <c r="E13" s="37">
        <v>44771</v>
      </c>
      <c r="F13" s="37" t="s">
        <v>47</v>
      </c>
      <c r="G13" s="39" t="s">
        <v>48</v>
      </c>
      <c r="H13" s="18">
        <v>4850000</v>
      </c>
      <c r="I13" s="20" t="s">
        <v>22</v>
      </c>
    </row>
    <row r="14" spans="2:9" ht="36" customHeight="1" x14ac:dyDescent="0.3">
      <c r="B14" s="13"/>
      <c r="C14" s="13"/>
      <c r="D14" s="13" t="s">
        <v>83</v>
      </c>
      <c r="E14" s="13"/>
      <c r="F14" s="13"/>
      <c r="G14" s="13"/>
      <c r="H14" s="14">
        <f>SUM(H5:H13)</f>
        <v>80138600</v>
      </c>
      <c r="I14" s="13"/>
    </row>
  </sheetData>
  <autoFilter ref="B4:I13">
    <sortState ref="B5:I14">
      <sortCondition ref="E4:E13"/>
    </sortState>
  </autoFilter>
  <mergeCells count="3">
    <mergeCell ref="B1:D1"/>
    <mergeCell ref="B2:I2"/>
    <mergeCell ref="B3:F3"/>
  </mergeCells>
  <phoneticPr fontId="5" type="noConversion"/>
  <pageMargins left="0.23622047244094491" right="0.23622047244094491" top="0.78740157480314965" bottom="0.74803149606299213" header="0.31496062992125984" footer="0.31496062992125984"/>
  <pageSetup paperSize="9" scale="4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BreakPreview" zoomScale="68" zoomScaleNormal="100" zoomScaleSheetLayoutView="68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F15" sqref="F15"/>
    </sheetView>
  </sheetViews>
  <sheetFormatPr defaultRowHeight="16.5" x14ac:dyDescent="0.3"/>
  <cols>
    <col min="1" max="1" width="6.125" customWidth="1"/>
    <col min="2" max="2" width="7.125" customWidth="1"/>
    <col min="3" max="3" width="89.5" style="10" bestFit="1" customWidth="1"/>
    <col min="4" max="4" width="13.875" style="1" customWidth="1"/>
    <col min="5" max="5" width="34.875" style="1" bestFit="1" customWidth="1"/>
    <col min="6" max="6" width="12.5" bestFit="1" customWidth="1"/>
    <col min="7" max="7" width="19.5" style="2" bestFit="1" customWidth="1"/>
    <col min="8" max="8" width="21" customWidth="1"/>
    <col min="9" max="9" width="13.625" style="11" customWidth="1"/>
    <col min="10" max="10" width="27.625" style="3" customWidth="1"/>
    <col min="11" max="11" width="20.625" style="3" bestFit="1" customWidth="1"/>
    <col min="12" max="12" width="21.875" customWidth="1"/>
    <col min="13" max="13" width="13.875" style="3" customWidth="1"/>
    <col min="14" max="14" width="13.875" customWidth="1"/>
    <col min="15" max="15" width="40.125" style="3" bestFit="1" customWidth="1"/>
  </cols>
  <sheetData>
    <row r="1" spans="1:15" x14ac:dyDescent="0.3">
      <c r="A1" s="44"/>
      <c r="B1" s="44"/>
      <c r="C1" s="44"/>
    </row>
    <row r="2" spans="1:15" ht="44.1" customHeight="1" x14ac:dyDescent="0.3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5" customFormat="1" ht="33.75" customHeight="1" x14ac:dyDescent="0.3">
      <c r="A3" s="46"/>
      <c r="B3" s="46"/>
      <c r="C3" s="46"/>
      <c r="D3" s="46"/>
      <c r="E3" s="46"/>
      <c r="F3" s="46"/>
      <c r="G3" s="4"/>
      <c r="I3" s="12"/>
      <c r="J3" s="6"/>
      <c r="K3" s="6"/>
      <c r="M3" s="6"/>
      <c r="O3" s="6"/>
    </row>
    <row r="4" spans="1:15" s="23" customFormat="1" ht="37.5" customHeight="1" x14ac:dyDescent="0.3">
      <c r="A4" s="38" t="s">
        <v>0</v>
      </c>
      <c r="B4" s="38" t="s">
        <v>1</v>
      </c>
      <c r="C4" s="38" t="s">
        <v>2</v>
      </c>
      <c r="D4" s="34" t="s">
        <v>3</v>
      </c>
      <c r="E4" s="34" t="s">
        <v>16</v>
      </c>
      <c r="F4" s="38" t="s">
        <v>17</v>
      </c>
      <c r="G4" s="27" t="s">
        <v>4</v>
      </c>
      <c r="H4" s="38" t="s">
        <v>5</v>
      </c>
      <c r="I4" s="28" t="s">
        <v>6</v>
      </c>
      <c r="J4" s="38" t="s">
        <v>7</v>
      </c>
      <c r="K4" s="38" t="s">
        <v>8</v>
      </c>
      <c r="L4" s="38" t="s">
        <v>9</v>
      </c>
      <c r="M4" s="38" t="s">
        <v>10</v>
      </c>
      <c r="N4" s="38" t="s">
        <v>12</v>
      </c>
      <c r="O4" s="35" t="s">
        <v>11</v>
      </c>
    </row>
    <row r="5" spans="1:15" s="23" customFormat="1" ht="53.25" customHeight="1" x14ac:dyDescent="0.3">
      <c r="A5" s="15">
        <v>1</v>
      </c>
      <c r="B5" s="15" t="s">
        <v>31</v>
      </c>
      <c r="C5" s="43" t="s">
        <v>27</v>
      </c>
      <c r="D5" s="37">
        <v>44747</v>
      </c>
      <c r="E5" s="37" t="s">
        <v>28</v>
      </c>
      <c r="F5" s="39" t="s">
        <v>29</v>
      </c>
      <c r="G5" s="17">
        <v>6352500</v>
      </c>
      <c r="H5" s="18">
        <v>6144600</v>
      </c>
      <c r="I5" s="19">
        <f t="shared" ref="I5:I20" si="0">H5/G5</f>
        <v>0.96727272727272728</v>
      </c>
      <c r="J5" s="20" t="s">
        <v>24</v>
      </c>
      <c r="K5" s="21"/>
      <c r="L5" s="18"/>
      <c r="M5" s="22"/>
      <c r="N5" s="20" t="s">
        <v>80</v>
      </c>
      <c r="O5" s="16"/>
    </row>
    <row r="6" spans="1:15" s="23" customFormat="1" ht="53.25" customHeight="1" x14ac:dyDescent="0.3">
      <c r="A6" s="15">
        <v>2</v>
      </c>
      <c r="B6" s="15" t="s">
        <v>43</v>
      </c>
      <c r="C6" s="43" t="s">
        <v>73</v>
      </c>
      <c r="D6" s="37">
        <v>44748</v>
      </c>
      <c r="E6" s="37" t="s">
        <v>74</v>
      </c>
      <c r="F6" s="39" t="s">
        <v>75</v>
      </c>
      <c r="G6" s="17">
        <v>29100000</v>
      </c>
      <c r="H6" s="18">
        <v>29100000</v>
      </c>
      <c r="I6" s="19">
        <f t="shared" si="0"/>
        <v>1</v>
      </c>
      <c r="J6" s="20" t="s">
        <v>24</v>
      </c>
      <c r="K6" s="21"/>
      <c r="L6" s="18"/>
      <c r="M6" s="22"/>
      <c r="N6" s="20" t="s">
        <v>79</v>
      </c>
      <c r="O6" s="16"/>
    </row>
    <row r="7" spans="1:15" s="23" customFormat="1" ht="53.25" customHeight="1" x14ac:dyDescent="0.3">
      <c r="A7" s="15">
        <v>3</v>
      </c>
      <c r="B7" s="15" t="s">
        <v>43</v>
      </c>
      <c r="C7" s="43" t="s">
        <v>64</v>
      </c>
      <c r="D7" s="37">
        <v>44749</v>
      </c>
      <c r="E7" s="37" t="s">
        <v>65</v>
      </c>
      <c r="F7" s="39" t="s">
        <v>66</v>
      </c>
      <c r="G7" s="17">
        <v>12000000</v>
      </c>
      <c r="H7" s="18">
        <v>12000000</v>
      </c>
      <c r="I7" s="19">
        <f t="shared" si="0"/>
        <v>1</v>
      </c>
      <c r="J7" s="20" t="s">
        <v>24</v>
      </c>
      <c r="K7" s="21"/>
      <c r="L7" s="18"/>
      <c r="M7" s="22"/>
      <c r="N7" s="20" t="s">
        <v>79</v>
      </c>
      <c r="O7" s="16"/>
    </row>
    <row r="8" spans="1:15" s="23" customFormat="1" ht="53.25" customHeight="1" x14ac:dyDescent="0.3">
      <c r="A8" s="15">
        <v>4</v>
      </c>
      <c r="B8" s="15" t="s">
        <v>43</v>
      </c>
      <c r="C8" s="43" t="s">
        <v>67</v>
      </c>
      <c r="D8" s="37">
        <v>44750</v>
      </c>
      <c r="E8" s="37" t="s">
        <v>68</v>
      </c>
      <c r="F8" s="39" t="s">
        <v>69</v>
      </c>
      <c r="G8" s="17">
        <v>7500000</v>
      </c>
      <c r="H8" s="18">
        <v>7000000</v>
      </c>
      <c r="I8" s="19">
        <f t="shared" si="0"/>
        <v>0.93333333333333335</v>
      </c>
      <c r="J8" s="20" t="s">
        <v>23</v>
      </c>
      <c r="K8" s="21"/>
      <c r="L8" s="18"/>
      <c r="M8" s="22"/>
      <c r="N8" s="20" t="s">
        <v>80</v>
      </c>
      <c r="O8" s="16"/>
    </row>
    <row r="9" spans="1:15" s="23" customFormat="1" ht="53.25" customHeight="1" x14ac:dyDescent="0.3">
      <c r="A9" s="15">
        <v>5</v>
      </c>
      <c r="B9" s="15" t="s">
        <v>43</v>
      </c>
      <c r="C9" s="43" t="s">
        <v>76</v>
      </c>
      <c r="D9" s="37">
        <v>44750</v>
      </c>
      <c r="E9" s="37" t="s">
        <v>77</v>
      </c>
      <c r="F9" s="39" t="s">
        <v>78</v>
      </c>
      <c r="G9" s="17">
        <v>7500000</v>
      </c>
      <c r="H9" s="18">
        <v>7000000</v>
      </c>
      <c r="I9" s="19">
        <f t="shared" si="0"/>
        <v>0.93333333333333335</v>
      </c>
      <c r="J9" s="20" t="s">
        <v>24</v>
      </c>
      <c r="K9" s="21"/>
      <c r="L9" s="18"/>
      <c r="M9" s="22"/>
      <c r="N9" s="20" t="s">
        <v>80</v>
      </c>
      <c r="O9" s="16"/>
    </row>
    <row r="10" spans="1:15" s="23" customFormat="1" ht="53.25" customHeight="1" x14ac:dyDescent="0.3">
      <c r="A10" s="15">
        <v>6</v>
      </c>
      <c r="B10" s="15" t="s">
        <v>43</v>
      </c>
      <c r="C10" s="43" t="s">
        <v>49</v>
      </c>
      <c r="D10" s="37">
        <v>44755</v>
      </c>
      <c r="E10" s="37" t="s">
        <v>50</v>
      </c>
      <c r="F10" s="39" t="s">
        <v>51</v>
      </c>
      <c r="G10" s="17">
        <v>6600000</v>
      </c>
      <c r="H10" s="18">
        <v>6468000</v>
      </c>
      <c r="I10" s="19">
        <f t="shared" si="0"/>
        <v>0.98</v>
      </c>
      <c r="J10" s="20" t="s">
        <v>24</v>
      </c>
      <c r="K10" s="21"/>
      <c r="L10" s="18"/>
      <c r="M10" s="22"/>
      <c r="N10" s="20" t="s">
        <v>80</v>
      </c>
      <c r="O10" s="16" t="s">
        <v>82</v>
      </c>
    </row>
    <row r="11" spans="1:15" s="23" customFormat="1" ht="53.25" customHeight="1" x14ac:dyDescent="0.3">
      <c r="A11" s="15">
        <v>7</v>
      </c>
      <c r="B11" s="15" t="s">
        <v>43</v>
      </c>
      <c r="C11" s="43" t="s">
        <v>52</v>
      </c>
      <c r="D11" s="37">
        <v>44755</v>
      </c>
      <c r="E11" s="37" t="s">
        <v>53</v>
      </c>
      <c r="F11" s="39" t="s">
        <v>54</v>
      </c>
      <c r="G11" s="17">
        <v>3300000</v>
      </c>
      <c r="H11" s="18">
        <v>3300000</v>
      </c>
      <c r="I11" s="19">
        <f t="shared" si="0"/>
        <v>1</v>
      </c>
      <c r="J11" s="20" t="s">
        <v>24</v>
      </c>
      <c r="K11" s="21"/>
      <c r="L11" s="18"/>
      <c r="M11" s="22"/>
      <c r="N11" s="20" t="s">
        <v>79</v>
      </c>
      <c r="O11" s="16" t="s">
        <v>82</v>
      </c>
    </row>
    <row r="12" spans="1:15" s="23" customFormat="1" ht="53.25" customHeight="1" x14ac:dyDescent="0.3">
      <c r="A12" s="15">
        <v>8</v>
      </c>
      <c r="B12" s="15" t="s">
        <v>43</v>
      </c>
      <c r="C12" s="43" t="s">
        <v>61</v>
      </c>
      <c r="D12" s="37">
        <v>44756</v>
      </c>
      <c r="E12" s="37" t="s">
        <v>62</v>
      </c>
      <c r="F12" s="39" t="s">
        <v>63</v>
      </c>
      <c r="G12" s="17">
        <v>3630000</v>
      </c>
      <c r="H12" s="18">
        <v>3300000</v>
      </c>
      <c r="I12" s="19">
        <f t="shared" si="0"/>
        <v>0.90909090909090906</v>
      </c>
      <c r="J12" s="20" t="s">
        <v>24</v>
      </c>
      <c r="K12" s="21"/>
      <c r="L12" s="18"/>
      <c r="M12" s="22"/>
      <c r="N12" s="20" t="s">
        <v>80</v>
      </c>
      <c r="O12" s="16"/>
    </row>
    <row r="13" spans="1:15" s="23" customFormat="1" ht="53.25" customHeight="1" x14ac:dyDescent="0.3">
      <c r="A13" s="15">
        <v>9</v>
      </c>
      <c r="B13" s="15" t="s">
        <v>43</v>
      </c>
      <c r="C13" s="43" t="s">
        <v>55</v>
      </c>
      <c r="D13" s="37">
        <v>44757</v>
      </c>
      <c r="E13" s="37" t="s">
        <v>56</v>
      </c>
      <c r="F13" s="39" t="s">
        <v>57</v>
      </c>
      <c r="G13" s="17">
        <v>3300000</v>
      </c>
      <c r="H13" s="18">
        <v>3300000</v>
      </c>
      <c r="I13" s="19">
        <f t="shared" si="0"/>
        <v>1</v>
      </c>
      <c r="J13" s="20" t="s">
        <v>24</v>
      </c>
      <c r="K13" s="21"/>
      <c r="L13" s="18"/>
      <c r="M13" s="22"/>
      <c r="N13" s="20" t="s">
        <v>79</v>
      </c>
      <c r="O13" s="16" t="s">
        <v>82</v>
      </c>
    </row>
    <row r="14" spans="1:15" s="23" customFormat="1" ht="53.25" customHeight="1" x14ac:dyDescent="0.3">
      <c r="A14" s="15">
        <v>10</v>
      </c>
      <c r="B14" s="15" t="s">
        <v>43</v>
      </c>
      <c r="C14" s="43" t="s">
        <v>42</v>
      </c>
      <c r="D14" s="37">
        <v>44764</v>
      </c>
      <c r="E14" s="37" t="s">
        <v>44</v>
      </c>
      <c r="F14" s="39" t="s">
        <v>45</v>
      </c>
      <c r="G14" s="17">
        <v>20537000</v>
      </c>
      <c r="H14" s="18">
        <v>19261000</v>
      </c>
      <c r="I14" s="19">
        <f t="shared" si="0"/>
        <v>0.93786823781467599</v>
      </c>
      <c r="J14" s="20" t="s">
        <v>23</v>
      </c>
      <c r="K14" s="21"/>
      <c r="L14" s="18"/>
      <c r="M14" s="22"/>
      <c r="N14" s="20" t="s">
        <v>80</v>
      </c>
      <c r="O14" s="16"/>
    </row>
    <row r="15" spans="1:15" s="23" customFormat="1" ht="53.25" customHeight="1" x14ac:dyDescent="0.3">
      <c r="A15" s="15">
        <v>11</v>
      </c>
      <c r="B15" s="15" t="s">
        <v>36</v>
      </c>
      <c r="C15" s="43" t="s">
        <v>35</v>
      </c>
      <c r="D15" s="37">
        <v>44767</v>
      </c>
      <c r="E15" s="37" t="s">
        <v>37</v>
      </c>
      <c r="F15" s="39" t="s">
        <v>38</v>
      </c>
      <c r="G15" s="17">
        <v>3500000</v>
      </c>
      <c r="H15" s="18">
        <v>3500000</v>
      </c>
      <c r="I15" s="19">
        <f t="shared" si="0"/>
        <v>1</v>
      </c>
      <c r="J15" s="20" t="s">
        <v>24</v>
      </c>
      <c r="K15" s="21"/>
      <c r="L15" s="18"/>
      <c r="M15" s="22"/>
      <c r="N15" s="20" t="s">
        <v>79</v>
      </c>
      <c r="O15" s="16"/>
    </row>
    <row r="16" spans="1:15" s="23" customFormat="1" ht="53.25" customHeight="1" x14ac:dyDescent="0.3">
      <c r="A16" s="15">
        <v>12</v>
      </c>
      <c r="B16" s="15" t="s">
        <v>32</v>
      </c>
      <c r="C16" s="43" t="s">
        <v>30</v>
      </c>
      <c r="D16" s="37">
        <v>44769</v>
      </c>
      <c r="E16" s="37" t="s">
        <v>33</v>
      </c>
      <c r="F16" s="39" t="s">
        <v>34</v>
      </c>
      <c r="G16" s="17">
        <v>21700000</v>
      </c>
      <c r="H16" s="18">
        <v>20615000</v>
      </c>
      <c r="I16" s="19">
        <f t="shared" si="0"/>
        <v>0.95</v>
      </c>
      <c r="J16" s="20" t="s">
        <v>24</v>
      </c>
      <c r="K16" s="21"/>
      <c r="L16" s="18"/>
      <c r="M16" s="22"/>
      <c r="N16" s="20" t="s">
        <v>80</v>
      </c>
      <c r="O16" s="16"/>
    </row>
    <row r="17" spans="1:15" s="23" customFormat="1" ht="53.25" customHeight="1" x14ac:dyDescent="0.3">
      <c r="A17" s="15">
        <v>13</v>
      </c>
      <c r="B17" s="15" t="s">
        <v>43</v>
      </c>
      <c r="C17" s="43" t="s">
        <v>58</v>
      </c>
      <c r="D17" s="37">
        <v>44769</v>
      </c>
      <c r="E17" s="37" t="s">
        <v>59</v>
      </c>
      <c r="F17" s="39" t="s">
        <v>60</v>
      </c>
      <c r="G17" s="17">
        <v>5830000</v>
      </c>
      <c r="H17" s="18">
        <v>5500000</v>
      </c>
      <c r="I17" s="19">
        <f t="shared" si="0"/>
        <v>0.94339622641509435</v>
      </c>
      <c r="J17" s="20" t="s">
        <v>24</v>
      </c>
      <c r="K17" s="21"/>
      <c r="L17" s="18"/>
      <c r="M17" s="22"/>
      <c r="N17" s="20" t="s">
        <v>80</v>
      </c>
      <c r="O17" s="16"/>
    </row>
    <row r="18" spans="1:15" s="23" customFormat="1" ht="53.25" customHeight="1" x14ac:dyDescent="0.3">
      <c r="A18" s="15">
        <v>14</v>
      </c>
      <c r="B18" s="15" t="s">
        <v>36</v>
      </c>
      <c r="C18" s="43" t="s">
        <v>39</v>
      </c>
      <c r="D18" s="37">
        <v>44771</v>
      </c>
      <c r="E18" s="37" t="s">
        <v>40</v>
      </c>
      <c r="F18" s="39" t="s">
        <v>41</v>
      </c>
      <c r="G18" s="17">
        <v>16500000</v>
      </c>
      <c r="H18" s="18">
        <v>16500000</v>
      </c>
      <c r="I18" s="19">
        <f t="shared" si="0"/>
        <v>1</v>
      </c>
      <c r="J18" s="20" t="s">
        <v>24</v>
      </c>
      <c r="K18" s="21"/>
      <c r="L18" s="18"/>
      <c r="M18" s="22"/>
      <c r="N18" s="20" t="s">
        <v>79</v>
      </c>
      <c r="O18" s="16"/>
    </row>
    <row r="19" spans="1:15" s="23" customFormat="1" ht="53.25" customHeight="1" x14ac:dyDescent="0.3">
      <c r="A19" s="15">
        <v>15</v>
      </c>
      <c r="B19" s="15" t="s">
        <v>43</v>
      </c>
      <c r="C19" s="43" t="s">
        <v>46</v>
      </c>
      <c r="D19" s="37">
        <v>44771</v>
      </c>
      <c r="E19" s="37" t="s">
        <v>47</v>
      </c>
      <c r="F19" s="39" t="s">
        <v>48</v>
      </c>
      <c r="G19" s="17">
        <v>5000000</v>
      </c>
      <c r="H19" s="18">
        <v>4850000</v>
      </c>
      <c r="I19" s="19">
        <f t="shared" si="0"/>
        <v>0.97</v>
      </c>
      <c r="J19" s="20" t="s">
        <v>23</v>
      </c>
      <c r="K19" s="21"/>
      <c r="L19" s="18"/>
      <c r="M19" s="22"/>
      <c r="N19" s="20" t="s">
        <v>80</v>
      </c>
      <c r="O19" s="16" t="s">
        <v>81</v>
      </c>
    </row>
    <row r="20" spans="1:15" s="23" customFormat="1" ht="53.25" customHeight="1" x14ac:dyDescent="0.3">
      <c r="A20" s="15">
        <v>16</v>
      </c>
      <c r="B20" s="15" t="s">
        <v>43</v>
      </c>
      <c r="C20" s="43" t="s">
        <v>70</v>
      </c>
      <c r="D20" s="36">
        <v>44771</v>
      </c>
      <c r="E20" s="36" t="s">
        <v>71</v>
      </c>
      <c r="F20" s="39" t="s">
        <v>72</v>
      </c>
      <c r="G20" s="24">
        <v>34100000</v>
      </c>
      <c r="H20" s="25">
        <v>34100000</v>
      </c>
      <c r="I20" s="19">
        <f t="shared" si="0"/>
        <v>1</v>
      </c>
      <c r="J20" s="20" t="s">
        <v>24</v>
      </c>
      <c r="K20" s="26"/>
      <c r="L20" s="25"/>
      <c r="M20" s="20"/>
      <c r="N20" s="20" t="s">
        <v>79</v>
      </c>
      <c r="O20" s="15"/>
    </row>
    <row r="21" spans="1:15" s="23" customFormat="1" ht="53.25" customHeight="1" x14ac:dyDescent="0.3">
      <c r="A21" s="47" t="s">
        <v>13</v>
      </c>
      <c r="B21" s="47"/>
      <c r="C21" s="38" t="s">
        <v>84</v>
      </c>
      <c r="D21" s="47" t="s">
        <v>14</v>
      </c>
      <c r="E21" s="47"/>
      <c r="F21" s="47"/>
      <c r="G21" s="47"/>
      <c r="H21" s="27">
        <f>SUBTOTAL(9,H5:H20)</f>
        <v>181938600</v>
      </c>
      <c r="I21" s="28"/>
      <c r="J21" s="38"/>
      <c r="K21" s="38"/>
      <c r="L21" s="38"/>
      <c r="M21" s="38"/>
      <c r="N21" s="38"/>
      <c r="O21" s="38"/>
    </row>
    <row r="22" spans="1:15" s="23" customFormat="1" ht="53.25" customHeight="1" x14ac:dyDescent="0.3">
      <c r="C22" s="29"/>
      <c r="D22" s="30"/>
      <c r="E22" s="30"/>
      <c r="G22" s="31"/>
      <c r="I22" s="32"/>
      <c r="J22" s="33"/>
      <c r="K22" s="33"/>
      <c r="M22" s="33"/>
      <c r="O22" s="33"/>
    </row>
    <row r="23" spans="1:15" s="23" customFormat="1" ht="53.25" customHeight="1" x14ac:dyDescent="0.3">
      <c r="C23" s="29"/>
      <c r="D23" s="30"/>
      <c r="E23" s="30"/>
      <c r="G23" s="31"/>
      <c r="I23" s="32"/>
      <c r="J23" s="33"/>
      <c r="K23" s="33"/>
      <c r="M23" s="33"/>
      <c r="O23" s="33"/>
    </row>
  </sheetData>
  <autoFilter ref="A4:O20">
    <sortState ref="A5:O20">
      <sortCondition ref="D4:D20"/>
    </sortState>
  </autoFilter>
  <mergeCells count="5">
    <mergeCell ref="A1:C1"/>
    <mergeCell ref="A2:O2"/>
    <mergeCell ref="A3:F3"/>
    <mergeCell ref="A21:B21"/>
    <mergeCell ref="D21:G21"/>
  </mergeCells>
  <phoneticPr fontId="3" type="noConversion"/>
  <pageMargins left="0.23622047244094491" right="0.23622047244094491" top="0.78740157480314965" bottom="0.74803149606299213" header="0.31496062992125984" footer="0.31496062992125984"/>
  <pageSetup paperSize="9" scale="3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공시용</vt:lpstr>
      <vt:lpstr>내부용</vt:lpstr>
      <vt:lpstr>내부용!Print_Area</vt:lpstr>
      <vt:lpstr>공시용!Print_Titles</vt:lpstr>
      <vt:lpstr>내부용!Print_Titles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정경희</dc:creator>
  <cp:lastModifiedBy>정경희</cp:lastModifiedBy>
  <cp:lastPrinted>2022-01-25T04:42:03Z</cp:lastPrinted>
  <dcterms:created xsi:type="dcterms:W3CDTF">2021-04-13T05:34:02Z</dcterms:created>
  <dcterms:modified xsi:type="dcterms:W3CDTF">2022-08-12T00:49:04Z</dcterms:modified>
</cp:coreProperties>
</file>